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850" tabRatio="410" firstSheet="1" activeTab="1"/>
  </bookViews>
  <sheets>
    <sheet name="Information" sheetId="1" r:id="rId1"/>
    <sheet name="September Calc. Sheet" sheetId="2" r:id="rId2"/>
    <sheet name="July Calc. Sheet" sheetId="3" r:id="rId3"/>
  </sheets>
  <definedNames/>
  <calcPr fullCalcOnLoad="1"/>
</workbook>
</file>

<file path=xl/sharedStrings.xml><?xml version="1.0" encoding="utf-8"?>
<sst xmlns="http://schemas.openxmlformats.org/spreadsheetml/2006/main" count="135" uniqueCount="65">
  <si>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</si>
  <si>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</si>
  <si>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</si>
  <si>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</si>
  <si>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</si>
  <si>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</si>
  <si>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</si>
  <si>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</si>
  <si>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</si>
  <si>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</si>
  <si>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</si>
  <si>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</si>
  <si>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</si>
  <si>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</si>
  <si>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</si>
  <si>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</si>
  <si>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</si>
  <si>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</si>
  <si>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</si>
  <si>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</si>
  <si>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</si>
  <si>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</si>
  <si>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</si>
  <si>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</si>
  <si>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</si>
  <si>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</si>
  <si>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</si>
  <si>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</si>
  <si>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</si>
  <si>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</si>
  <si>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</si>
  <si>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</si>
  <si>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</si>
  <si>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>Any ISD</t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</si>
  <si>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</si>
  <si>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</si>
  <si>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</si>
  <si>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</si>
  <si>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2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 val="single"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negative</t>
    </r>
    <r>
      <rPr>
        <sz val="11"/>
        <rFont val="Arial"/>
        <family val="2"/>
      </rPr>
      <t xml:space="preserve"> (decrease)</t>
    </r>
  </si>
  <si>
    <t>gbarker@esc12.net</t>
  </si>
  <si>
    <t>wbrewton@esc12.net</t>
  </si>
  <si>
    <t>254.297.1107</t>
  </si>
  <si>
    <t>254.297.1101</t>
  </si>
  <si>
    <t xml:space="preserve">Use "September Calc. Sheet" for September - August fiscal year.  Use "July Calc. Sheet" for July - June fiscal year. 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</si>
  <si>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</si>
  <si>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House Bill 3693</t>
  </si>
  <si>
    <t>Total Usage for Year</t>
  </si>
  <si>
    <t>Gary Barker, School Finance Agent ESC 12</t>
  </si>
  <si>
    <t>Woody Brewton, School Finance Agent ESC 12</t>
  </si>
  <si>
    <t>Randy Hendricks, School Finance Agent ESC 12</t>
  </si>
  <si>
    <t>rhendricks@esc12.net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</si>
  <si>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2"/>
      </rPr>
      <t xml:space="preserve"> in Column "C"</t>
    </r>
  </si>
  <si>
    <t>Action required beginning 2007 - 2008 School Year:</t>
  </si>
  <si>
    <t>(+/-) change  from 2007-2008</t>
  </si>
  <si>
    <t>For questions regarding this template, Please call or e-mail Gary, Randy or Woody at Region 12 ESC</t>
  </si>
  <si>
    <t>2010 - 2011 School Fiscal Year</t>
  </si>
  <si>
    <t>2009 - 10 Fiscal Year</t>
  </si>
  <si>
    <t>Utility Usage and Cost for Fiscal Year Ending 6/31/2011</t>
  </si>
  <si>
    <t>The (+/-) change from 2009 - 2010 column will display only when data from last month of fiscal year is entered.</t>
  </si>
  <si>
    <t>Revised 06/01/2010</t>
  </si>
  <si>
    <t>Corsicana ISD</t>
  </si>
  <si>
    <t>2021-2022 Fiscal Year</t>
  </si>
  <si>
    <t>2022-2023 School Fiscal Year</t>
  </si>
  <si>
    <t>(+/-) change  from 2021-2022</t>
  </si>
  <si>
    <t>Utility Usage and Cost for Fiscal Year Ending 8/31/2023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</si>
</sst>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3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1" fillId="32" borderId="2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3" fontId="1" fillId="32" borderId="20" xfId="0" applyNumberFormat="1" applyFont="1" applyFill="1" applyBorder="1" applyAlignment="1">
      <alignment horizontal="right"/>
    </xf>
    <xf numFmtId="3" fontId="1" fillId="32" borderId="21" xfId="0" applyNumberFormat="1" applyFont="1" applyFill="1" applyBorder="1" applyAlignment="1">
      <alignment horizontal="right"/>
    </xf>
    <xf numFmtId="0" fontId="1" fillId="32" borderId="20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" fillId="32" borderId="20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4" borderId="2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20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1" fillId="33" borderId="23" xfId="0" applyNumberFormat="1" applyFont="1" applyFill="1" applyBorder="1" applyAlignment="1">
      <alignment wrapText="1"/>
    </xf>
    <xf numFmtId="3" fontId="1" fillId="32" borderId="23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horizontal="center" wrapText="1"/>
    </xf>
    <xf numFmtId="3" fontId="0" fillId="32" borderId="24" xfId="0" applyNumberFormat="1" applyFill="1" applyBorder="1" applyAlignment="1">
      <alignment/>
    </xf>
    <xf numFmtId="3" fontId="0" fillId="32" borderId="25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1" fillId="32" borderId="2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 locked="0"/>
    </xf>
    <xf numFmtId="3" fontId="0" fillId="32" borderId="11" xfId="0" applyNumberFormat="1" applyFill="1" applyBorder="1" applyAlignment="1" applyProtection="1">
      <alignment/>
      <protection locked="0"/>
    </xf>
    <xf numFmtId="3" fontId="0" fillId="33" borderId="27" xfId="0" applyNumberFormat="1" applyFill="1" applyBorder="1" applyAlignment="1" applyProtection="1">
      <alignment/>
      <protection locked="0"/>
    </xf>
    <xf numFmtId="3" fontId="0" fillId="32" borderId="27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2" borderId="28" xfId="0" applyNumberFormat="1" applyFont="1" applyFill="1" applyBorder="1" applyAlignment="1">
      <alignment/>
    </xf>
    <xf numFmtId="38" fontId="1" fillId="32" borderId="24" xfId="0" applyNumberFormat="1" applyFont="1" applyFill="1" applyBorder="1" applyAlignment="1">
      <alignment horizontal="center" wrapText="1"/>
    </xf>
    <xf numFmtId="38" fontId="0" fillId="32" borderId="25" xfId="0" applyNumberFormat="1" applyFill="1" applyBorder="1" applyAlignment="1">
      <alignment/>
    </xf>
    <xf numFmtId="38" fontId="0" fillId="32" borderId="28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32" borderId="24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2" borderId="23" xfId="0" applyNumberFormat="1" applyFont="1" applyFill="1" applyBorder="1" applyAlignment="1">
      <alignment/>
    </xf>
    <xf numFmtId="38" fontId="3" fillId="0" borderId="29" xfId="0" applyNumberFormat="1" applyFont="1" applyBorder="1" applyAlignment="1">
      <alignment/>
    </xf>
    <xf numFmtId="0" fontId="5" fillId="32" borderId="24" xfId="0" applyFont="1" applyFill="1" applyBorder="1" applyAlignment="1">
      <alignment horizontal="center"/>
    </xf>
    <xf numFmtId="10" fontId="1" fillId="32" borderId="25" xfId="0" applyNumberFormat="1" applyFont="1" applyFill="1" applyBorder="1" applyAlignment="1">
      <alignment horizontal="center"/>
    </xf>
    <xf numFmtId="10" fontId="1" fillId="32" borderId="28" xfId="0" applyNumberFormat="1" applyFont="1" applyFill="1" applyBorder="1" applyAlignment="1">
      <alignment horizontal="center"/>
    </xf>
    <xf numFmtId="10" fontId="1" fillId="34" borderId="24" xfId="0" applyNumberFormat="1" applyFont="1" applyFill="1" applyBorder="1" applyAlignment="1">
      <alignment horizontal="center"/>
    </xf>
    <xf numFmtId="10" fontId="1" fillId="32" borderId="24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wrapText="1"/>
    </xf>
    <xf numFmtId="0" fontId="5" fillId="32" borderId="30" xfId="0" applyFont="1" applyFill="1" applyBorder="1" applyAlignment="1">
      <alignment/>
    </xf>
    <xf numFmtId="0" fontId="1" fillId="32" borderId="31" xfId="0" applyFont="1" applyFill="1" applyBorder="1" applyAlignment="1">
      <alignment horizontal="left" wrapText="1"/>
    </xf>
    <xf numFmtId="3" fontId="1" fillId="32" borderId="31" xfId="0" applyNumberFormat="1" applyFont="1" applyFill="1" applyBorder="1" applyAlignment="1">
      <alignment horizontal="right"/>
    </xf>
    <xf numFmtId="3" fontId="1" fillId="32" borderId="32" xfId="0" applyNumberFormat="1" applyFont="1" applyFill="1" applyBorder="1" applyAlignment="1">
      <alignment horizontal="right"/>
    </xf>
    <xf numFmtId="0" fontId="1" fillId="32" borderId="31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2" borderId="31" xfId="0" applyFont="1" applyFill="1" applyBorder="1" applyAlignment="1">
      <alignment horizontal="left"/>
    </xf>
    <xf numFmtId="0" fontId="1" fillId="32" borderId="32" xfId="0" applyFont="1" applyFill="1" applyBorder="1" applyAlignment="1">
      <alignment horizontal="right"/>
    </xf>
    <xf numFmtId="0" fontId="1" fillId="34" borderId="31" xfId="0" applyFont="1" applyFill="1" applyBorder="1" applyAlignment="1">
      <alignment/>
    </xf>
    <xf numFmtId="0" fontId="1" fillId="32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4" borderId="34" xfId="0" applyFont="1" applyFill="1" applyBorder="1" applyAlignment="1">
      <alignment/>
    </xf>
    <xf numFmtId="0" fontId="1" fillId="32" borderId="3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/>
    </xf>
    <xf numFmtId="3" fontId="0" fillId="33" borderId="36" xfId="0" applyNumberFormat="1" applyFill="1" applyBorder="1" applyAlignment="1" applyProtection="1">
      <alignment/>
      <protection locked="0"/>
    </xf>
    <xf numFmtId="0" fontId="1" fillId="32" borderId="37" xfId="0" applyFont="1" applyFill="1" applyBorder="1" applyAlignment="1">
      <alignment horizontal="center" wrapText="1"/>
    </xf>
    <xf numFmtId="0" fontId="0" fillId="34" borderId="37" xfId="0" applyFill="1" applyBorder="1" applyAlignment="1">
      <alignment horizontal="center"/>
    </xf>
    <xf numFmtId="0" fontId="1" fillId="32" borderId="38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/>
    </xf>
    <xf numFmtId="3" fontId="0" fillId="32" borderId="39" xfId="0" applyNumberFormat="1" applyFill="1" applyBorder="1" applyAlignment="1">
      <alignment horizontal="center"/>
    </xf>
    <xf numFmtId="0" fontId="15" fillId="32" borderId="0" xfId="53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2" borderId="0" xfId="53" applyFill="1" applyAlignment="1" applyProtection="1">
      <alignment/>
      <protection/>
    </xf>
    <xf numFmtId="0" fontId="1" fillId="35" borderId="0" xfId="0" applyFont="1" applyFill="1" applyAlignment="1">
      <alignment/>
    </xf>
    <xf numFmtId="168" fontId="0" fillId="33" borderId="22" xfId="0" applyNumberFormat="1" applyFill="1" applyBorder="1" applyAlignment="1">
      <alignment/>
    </xf>
    <xf numFmtId="168" fontId="0" fillId="32" borderId="22" xfId="0" applyNumberFormat="1" applyFill="1" applyBorder="1" applyAlignment="1">
      <alignment/>
    </xf>
    <xf numFmtId="168" fontId="0" fillId="32" borderId="28" xfId="0" applyNumberFormat="1" applyFill="1" applyBorder="1" applyAlignment="1">
      <alignment/>
    </xf>
    <xf numFmtId="169" fontId="0" fillId="33" borderId="22" xfId="0" applyNumberFormat="1" applyFill="1" applyBorder="1" applyAlignment="1">
      <alignment/>
    </xf>
    <xf numFmtId="169" fontId="0" fillId="32" borderId="40" xfId="0" applyNumberFormat="1" applyFill="1" applyBorder="1" applyAlignment="1">
      <alignment/>
    </xf>
    <xf numFmtId="169" fontId="0" fillId="32" borderId="28" xfId="0" applyNumberFormat="1" applyFill="1" applyBorder="1" applyAlignment="1">
      <alignment/>
    </xf>
    <xf numFmtId="0" fontId="17" fillId="32" borderId="0" xfId="0" applyFont="1" applyFill="1" applyAlignment="1">
      <alignment/>
    </xf>
    <xf numFmtId="168" fontId="0" fillId="33" borderId="11" xfId="0" applyNumberFormat="1" applyFill="1" applyBorder="1" applyAlignment="1">
      <alignment/>
    </xf>
    <xf numFmtId="168" fontId="0" fillId="32" borderId="40" xfId="0" applyNumberFormat="1" applyFill="1" applyBorder="1" applyAlignment="1">
      <alignment/>
    </xf>
    <xf numFmtId="0" fontId="0" fillId="34" borderId="4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Relationship Id="rId5" Type="http://schemas.openxmlformats.org/officeDocument/2006/relationships/hyperlink" Target="mailto:rhendricks@esc12.ne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.75">
      <c r="A1" s="65"/>
      <c r="B1" s="65"/>
      <c r="C1" s="65"/>
      <c r="D1" s="65"/>
      <c r="E1" s="65"/>
      <c r="F1" s="66" t="s">
        <v>45</v>
      </c>
      <c r="G1" s="65"/>
      <c r="H1" s="65"/>
      <c r="I1" s="65"/>
      <c r="J1" s="65"/>
      <c r="K1" s="65"/>
      <c r="L1" s="65"/>
      <c r="M1" s="65"/>
      <c r="N1" s="65"/>
      <c r="O1" s="65"/>
      <c r="P1" s="63"/>
      <c r="Q1" s="63"/>
      <c r="R1" s="63"/>
      <c r="S1" s="63"/>
    </row>
    <row r="2" spans="1:19" ht="12" customHeight="1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3"/>
      <c r="Q2" s="63"/>
      <c r="R2" s="63"/>
      <c r="S2" s="63"/>
    </row>
    <row r="3" spans="1:19" s="62" customFormat="1" ht="14.2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4"/>
      <c r="Q3" s="64"/>
      <c r="R3" s="64"/>
      <c r="S3" s="64"/>
    </row>
    <row r="4" spans="1:19" s="62" customFormat="1" ht="14.2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4"/>
      <c r="Q4" s="64"/>
      <c r="R4" s="64"/>
      <c r="S4" s="64"/>
    </row>
    <row r="5" spans="1:19" s="70" customFormat="1" ht="14.25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</row>
    <row r="6" spans="1:19" s="70" customFormat="1" ht="14.25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9"/>
      <c r="R6" s="69"/>
      <c r="S6" s="69"/>
    </row>
    <row r="7" spans="1:19" s="70" customFormat="1" ht="15">
      <c r="A7" s="68" t="s">
        <v>34</v>
      </c>
      <c r="B7" s="68"/>
      <c r="C7" s="122" t="s">
        <v>35</v>
      </c>
      <c r="D7" s="123"/>
      <c r="E7" s="123"/>
      <c r="F7" s="123"/>
      <c r="G7" s="68"/>
      <c r="H7" s="68"/>
      <c r="I7" s="68"/>
      <c r="J7" s="68"/>
      <c r="K7" s="68"/>
      <c r="L7" s="68"/>
      <c r="M7" s="68"/>
      <c r="N7" s="68"/>
      <c r="O7" s="68"/>
      <c r="P7" s="69"/>
      <c r="Q7" s="69"/>
      <c r="R7" s="69"/>
      <c r="S7" s="69"/>
    </row>
    <row r="8" spans="1:19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3"/>
      <c r="Q8" s="63"/>
      <c r="R8" s="63"/>
      <c r="S8" s="63"/>
    </row>
    <row r="9" spans="1:19" s="70" customFormat="1" ht="14.25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9"/>
      <c r="R9" s="69"/>
      <c r="S9" s="69"/>
    </row>
    <row r="10" spans="1:19" s="70" customFormat="1" ht="14.25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9"/>
      <c r="R10" s="69"/>
      <c r="S10" s="69"/>
    </row>
    <row r="11" spans="1:19" s="70" customFormat="1" ht="14.25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9"/>
      <c r="R11" s="69"/>
      <c r="S11" s="69"/>
    </row>
    <row r="12" spans="1:19" s="70" customFormat="1" ht="15">
      <c r="A12" s="68" t="s">
        <v>25</v>
      </c>
      <c r="B12" s="68"/>
      <c r="C12" s="68"/>
      <c r="D12" s="68"/>
      <c r="E12" s="68"/>
      <c r="F12" s="68"/>
      <c r="G12" s="73"/>
      <c r="H12" s="73"/>
      <c r="I12" s="73"/>
      <c r="J12" s="73"/>
      <c r="K12" s="73"/>
      <c r="L12" s="73"/>
      <c r="M12" s="73"/>
      <c r="N12" s="73"/>
      <c r="O12" s="68"/>
      <c r="P12" s="69"/>
      <c r="Q12" s="69"/>
      <c r="R12" s="69"/>
      <c r="S12" s="69"/>
    </row>
    <row r="13" spans="1:19" s="70" customFormat="1" ht="14.25">
      <c r="A13" s="71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</row>
    <row r="14" spans="1:19" s="70" customFormat="1" ht="14.25">
      <c r="A14" s="72" t="s">
        <v>32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9"/>
      <c r="S14" s="69"/>
    </row>
    <row r="15" spans="1:19" s="70" customFormat="1" ht="15">
      <c r="A15" s="68" t="s">
        <v>36</v>
      </c>
      <c r="B15" s="68"/>
      <c r="C15" s="68"/>
      <c r="D15" s="68"/>
      <c r="E15" s="68"/>
      <c r="F15" s="68"/>
      <c r="G15" s="68"/>
      <c r="H15" s="68"/>
      <c r="I15" s="68"/>
      <c r="J15" s="122" t="s">
        <v>37</v>
      </c>
      <c r="K15" s="123"/>
      <c r="L15" s="123"/>
      <c r="M15" s="123"/>
      <c r="N15" s="123"/>
      <c r="O15" s="123"/>
      <c r="P15" s="69"/>
      <c r="Q15" s="69"/>
      <c r="R15" s="69"/>
      <c r="S15" s="69"/>
    </row>
    <row r="16" spans="1:19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3"/>
      <c r="Q16" s="63"/>
      <c r="R16" s="63"/>
      <c r="S16" s="63"/>
    </row>
    <row r="17" spans="1:19" ht="14.25">
      <c r="A17" s="68" t="s">
        <v>43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3"/>
      <c r="Q17" s="63"/>
      <c r="R17" s="63"/>
      <c r="S17" s="63"/>
    </row>
    <row r="18" spans="1:19" ht="14.25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3"/>
      <c r="Q18" s="63"/>
      <c r="R18" s="63"/>
      <c r="S18" s="63"/>
    </row>
    <row r="19" spans="1:19" ht="14.25">
      <c r="A19" s="68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  <c r="Q19" s="63"/>
      <c r="R19" s="63"/>
      <c r="S19" s="63"/>
    </row>
    <row r="20" spans="1:19" s="70" customFormat="1" ht="14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9"/>
      <c r="R20" s="69"/>
      <c r="S20" s="69"/>
    </row>
    <row r="21" spans="1:19" s="70" customFormat="1" ht="12" customHeight="1">
      <c r="A21" s="68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9"/>
      <c r="R21" s="69"/>
      <c r="S21" s="69"/>
    </row>
    <row r="22" spans="1:19" s="70" customFormat="1" ht="14.25">
      <c r="A22" s="68" t="s">
        <v>58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9"/>
      <c r="R22" s="69"/>
      <c r="S22" s="69"/>
    </row>
    <row r="23" spans="1:19" s="70" customFormat="1" ht="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</row>
    <row r="24" spans="1:19" s="70" customFormat="1" ht="14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9"/>
      <c r="R24" s="69"/>
      <c r="S24" s="69"/>
    </row>
    <row r="25" spans="1:19" s="70" customFormat="1" ht="15">
      <c r="A25" s="134" t="s">
        <v>44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69"/>
      <c r="S25" s="69"/>
    </row>
    <row r="26" spans="1:19" s="70" customFormat="1" ht="15">
      <c r="A26" s="134" t="s">
        <v>59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</row>
    <row r="27" spans="1:19" s="70" customFormat="1" ht="14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69"/>
      <c r="R27" s="69"/>
      <c r="S27" s="69"/>
    </row>
    <row r="28" spans="1:19" s="1" customFormat="1" ht="12.75">
      <c r="A28" s="125" t="s">
        <v>54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4"/>
      <c r="M28" s="124"/>
      <c r="N28" s="124"/>
      <c r="O28" s="124"/>
      <c r="P28" s="127"/>
      <c r="Q28" s="127"/>
      <c r="R28" s="127"/>
      <c r="S28" s="127"/>
    </row>
    <row r="29" spans="1:15" ht="12.75">
      <c r="A29" s="125" t="s">
        <v>47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65"/>
      <c r="M29" s="65"/>
      <c r="N29" s="65"/>
      <c r="O29" s="65"/>
    </row>
    <row r="30" spans="1:15" ht="12.75">
      <c r="A30" s="125" t="s">
        <v>41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65"/>
      <c r="M30" s="65"/>
      <c r="N30" s="65"/>
      <c r="O30" s="65"/>
    </row>
    <row r="31" spans="1:15" ht="12.75">
      <c r="A31" s="126" t="s">
        <v>39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2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125" t="s">
        <v>48</v>
      </c>
      <c r="B33" s="125"/>
      <c r="C33" s="125"/>
      <c r="D33" s="125"/>
      <c r="E33" s="12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.75">
      <c r="A34" s="125" t="s">
        <v>42</v>
      </c>
      <c r="B34" s="125"/>
      <c r="C34" s="125"/>
      <c r="D34" s="125"/>
      <c r="E34" s="12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2.75">
      <c r="A35" s="126" t="s">
        <v>40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9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3"/>
      <c r="Q36" s="63"/>
      <c r="R36" s="63"/>
      <c r="S36" s="63"/>
    </row>
    <row r="37" spans="1:19" ht="12.75">
      <c r="A37" s="125" t="s">
        <v>49</v>
      </c>
      <c r="B37" s="125"/>
      <c r="C37" s="125"/>
      <c r="D37" s="125"/>
      <c r="E37" s="12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3"/>
      <c r="R37" s="63"/>
      <c r="S37" s="63"/>
    </row>
    <row r="38" spans="1:19" ht="12.75">
      <c r="A38" s="125" t="s">
        <v>42</v>
      </c>
      <c r="B38" s="125"/>
      <c r="C38" s="125"/>
      <c r="D38" s="125"/>
      <c r="E38" s="12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3"/>
      <c r="Q38" s="63"/>
      <c r="R38" s="63"/>
      <c r="S38" s="63"/>
    </row>
    <row r="39" spans="1:15" ht="12.75">
      <c r="A39" s="126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31" r:id="rId3" display="gbarker@esc12.net"/>
    <hyperlink ref="A35" r:id="rId4" display="wbrewton@esc12.net"/>
    <hyperlink ref="A39" r:id="rId5" display="rhendricks@esc12.net"/>
  </hyperlinks>
  <printOptions/>
  <pageMargins left="0.75" right="0.75" top="1" bottom="1" header="0.5" footer="0.5"/>
  <pageSetup horizontalDpi="300" verticalDpi="300" orientation="portrait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00390625" style="0" customWidth="1"/>
    <col min="4" max="4" width="12.140625" style="0" customWidth="1"/>
    <col min="5" max="5" width="10.7109375" style="0" customWidth="1"/>
    <col min="6" max="6" width="11.421875" style="0" customWidth="1"/>
    <col min="7" max="7" width="11.57421875" style="0" customWidth="1"/>
    <col min="8" max="8" width="10.421875" style="0" customWidth="1"/>
    <col min="9" max="9" width="10.7109375" style="0" customWidth="1"/>
    <col min="10" max="11" width="9.140625" style="0" bestFit="1" customWidth="1"/>
    <col min="12" max="12" width="11.421875" style="0" customWidth="1"/>
    <col min="13" max="14" width="9.140625" style="0" bestFit="1" customWidth="1"/>
    <col min="15" max="15" width="9.57421875" style="0" bestFit="1" customWidth="1"/>
    <col min="16" max="16" width="12.421875" style="0" customWidth="1"/>
    <col min="17" max="17" width="13.7109375" style="85" hidden="1" customWidth="1"/>
    <col min="18" max="18" width="14.8515625" style="3" customWidth="1"/>
    <col min="19" max="19" width="12.14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60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8" t="s">
        <v>64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61</v>
      </c>
      <c r="D3" s="27"/>
      <c r="E3" s="27"/>
      <c r="F3" s="27"/>
      <c r="G3" s="27" t="s">
        <v>62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0.75" customHeight="1">
      <c r="A4" s="30" t="s">
        <v>19</v>
      </c>
      <c r="B4" s="31"/>
      <c r="C4" s="26" t="s">
        <v>46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10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51" t="s">
        <v>17</v>
      </c>
      <c r="Q4" s="79"/>
      <c r="R4" s="51" t="s">
        <v>63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>
        <v>10551791</v>
      </c>
      <c r="D5" s="59">
        <v>1369297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2">
        <f>SUM(D5:O5)</f>
        <v>1369297</v>
      </c>
      <c r="Q5" s="80">
        <f>P5-C5</f>
        <v>-9182494</v>
      </c>
      <c r="R5" s="89">
        <f>IF(O5&gt;0,(Q5/C5),"")</f>
      </c>
      <c r="S5" s="98" t="s">
        <v>11</v>
      </c>
      <c r="T5" s="111"/>
    </row>
    <row r="6" spans="1:20" s="5" customFormat="1" ht="14.25" thickBot="1" thickTop="1">
      <c r="A6" s="33"/>
      <c r="B6" s="21" t="s">
        <v>8</v>
      </c>
      <c r="C6" s="60">
        <v>932078</v>
      </c>
      <c r="D6" s="61">
        <v>108949.25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3">
        <f>SUM(D6:O6)</f>
        <v>108949.25</v>
      </c>
      <c r="Q6" s="80">
        <f>P6-C6</f>
        <v>-823128.75</v>
      </c>
      <c r="R6" s="89">
        <f>IF(O6&gt;0,(Q6/C6),"")</f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8">
        <f>IF(C5&gt;0,(C6/C5),"")</f>
        <v>0.08833362980748956</v>
      </c>
      <c r="D7" s="129">
        <f aca="true" t="shared" si="0" ref="D7:O7">IF(D5&gt;0,D6/D5,"")</f>
        <v>0.07956582830459717</v>
      </c>
      <c r="E7" s="129">
        <f t="shared" si="0"/>
      </c>
      <c r="F7" s="129">
        <f t="shared" si="0"/>
      </c>
      <c r="G7" s="129">
        <f t="shared" si="0"/>
      </c>
      <c r="H7" s="129">
        <f t="shared" si="0"/>
      </c>
      <c r="I7" s="129">
        <f t="shared" si="0"/>
      </c>
      <c r="J7" s="129">
        <f t="shared" si="0"/>
      </c>
      <c r="K7" s="129">
        <f t="shared" si="0"/>
      </c>
      <c r="L7" s="129">
        <f t="shared" si="0"/>
      </c>
      <c r="M7" s="129">
        <f t="shared" si="0"/>
      </c>
      <c r="N7" s="129">
        <f t="shared" si="0"/>
      </c>
      <c r="O7" s="129">
        <f t="shared" si="0"/>
      </c>
      <c r="P7" s="130">
        <f>AVERAGE(D7:O7)</f>
        <v>0.07956582830459717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>
        <v>1122140</v>
      </c>
      <c r="D10" s="59">
        <v>8680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2">
        <f>SUM(D10:O10)</f>
        <v>8680</v>
      </c>
      <c r="Q10" s="80">
        <f>P10-C10</f>
        <v>-1113460</v>
      </c>
      <c r="R10" s="89">
        <f>IF(O10&gt;0,(Q10/C10),"")</f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>
        <v>115488</v>
      </c>
      <c r="D11" s="61">
        <v>1812.36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3">
        <f>SUM(D11:O11)</f>
        <v>1812.36</v>
      </c>
      <c r="Q11" s="80">
        <f>P11-C11</f>
        <v>-113675.64</v>
      </c>
      <c r="R11" s="89">
        <f>IF(O11&gt;0,(Q11/C11),"")</f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8">
        <f>IF(C10&gt;0,(C11/C10),"")</f>
        <v>0.10291763951022154</v>
      </c>
      <c r="D12" s="129">
        <f aca="true" t="shared" si="1" ref="D12:O12">IF(D10&gt;0,D11/D10,"")</f>
        <v>0.20879723502304146</v>
      </c>
      <c r="E12" s="129">
        <f t="shared" si="1"/>
      </c>
      <c r="F12" s="129">
        <f t="shared" si="1"/>
      </c>
      <c r="G12" s="129">
        <f t="shared" si="1"/>
      </c>
      <c r="H12" s="129">
        <f t="shared" si="1"/>
      </c>
      <c r="I12" s="129">
        <f t="shared" si="1"/>
      </c>
      <c r="J12" s="129">
        <f t="shared" si="1"/>
      </c>
      <c r="K12" s="129">
        <f t="shared" si="1"/>
      </c>
      <c r="L12" s="129">
        <f t="shared" si="1"/>
      </c>
      <c r="M12" s="129">
        <f t="shared" si="1"/>
      </c>
      <c r="N12" s="129">
        <f t="shared" si="1"/>
      </c>
      <c r="O12" s="129">
        <f t="shared" si="1"/>
      </c>
      <c r="P12" s="130">
        <f>AVERAGE(D12:O12)</f>
        <v>0.20879723502304146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>
        <v>20105000</v>
      </c>
      <c r="D15" s="59">
        <v>911000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2"/>
      <c r="Q15" s="80">
        <f>P15-C15</f>
        <v>-20105000</v>
      </c>
      <c r="R15" s="89">
        <f>IF(O15&gt;0,(Q15/C15),"")</f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60">
        <v>217940</v>
      </c>
      <c r="D16" s="61">
        <v>9061.55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3"/>
      <c r="Q16" s="80">
        <f>P16-C16</f>
        <v>-217940</v>
      </c>
      <c r="R16" s="89">
        <f>IF(O16&gt;0,(Q16/C16),"")</f>
      </c>
      <c r="S16" s="103" t="s">
        <v>6</v>
      </c>
      <c r="T16" s="112"/>
    </row>
    <row r="17" spans="1:20" ht="14.25" thickBot="1" thickTop="1">
      <c r="A17" s="34" t="s">
        <v>18</v>
      </c>
      <c r="B17" s="121" t="s">
        <v>8</v>
      </c>
      <c r="C17" s="131">
        <f>IF(C15&gt;0,(C16/C15),"")</f>
        <v>0.01084008952996767</v>
      </c>
      <c r="D17" s="132">
        <f aca="true" t="shared" si="2" ref="D17:O17">IF(D15&gt;0,D16/D15,"")</f>
        <v>0.00994681668496158</v>
      </c>
      <c r="E17" s="132">
        <f t="shared" si="2"/>
      </c>
      <c r="F17" s="132">
        <f t="shared" si="2"/>
      </c>
      <c r="G17" s="132">
        <f t="shared" si="2"/>
      </c>
      <c r="H17" s="132">
        <f t="shared" si="2"/>
      </c>
      <c r="I17" s="132">
        <f t="shared" si="2"/>
      </c>
      <c r="J17" s="132">
        <f t="shared" si="2"/>
      </c>
      <c r="K17" s="132">
        <f t="shared" si="2"/>
      </c>
      <c r="L17" s="132">
        <f t="shared" si="2"/>
      </c>
      <c r="M17" s="132">
        <f t="shared" si="2"/>
      </c>
      <c r="N17" s="132">
        <f t="shared" si="2"/>
      </c>
      <c r="O17" s="132">
        <f t="shared" si="2"/>
      </c>
      <c r="P17" s="133">
        <f>AVERAGE(D17:O17)</f>
        <v>0.00994681668496158</v>
      </c>
      <c r="Q17" s="81"/>
      <c r="R17" s="93"/>
      <c r="S17" s="108" t="s">
        <v>18</v>
      </c>
      <c r="T17" s="112"/>
    </row>
    <row r="18" spans="1:20" ht="12.75">
      <c r="A18" s="115"/>
      <c r="B18" s="13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95" t="s">
        <v>22</v>
      </c>
      <c r="B19" s="117" t="s">
        <v>8</v>
      </c>
      <c r="C19" s="49">
        <f>C6+C11+C16</f>
        <v>1265506</v>
      </c>
      <c r="D19" s="50">
        <f aca="true" t="shared" si="3" ref="D19:O19">D6+D11+D16</f>
        <v>119823.16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50">
        <f t="shared" si="3"/>
        <v>0</v>
      </c>
      <c r="O19" s="50">
        <f t="shared" si="3"/>
        <v>0</v>
      </c>
      <c r="P19" s="55">
        <f>SUM(D19:O19)</f>
        <v>119823.16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2" ht="12.75">
      <c r="R22" s="74"/>
    </row>
  </sheetData>
  <sheetProtection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140625" style="0" customWidth="1"/>
    <col min="4" max="5" width="10.7109375" style="0" customWidth="1"/>
    <col min="6" max="6" width="12.57421875" style="0" customWidth="1"/>
    <col min="7" max="7" width="9.8515625" style="0" customWidth="1"/>
    <col min="8" max="8" width="12.00390625" style="0" customWidth="1"/>
    <col min="9" max="9" width="11.57421875" style="0" customWidth="1"/>
    <col min="10" max="10" width="10.00390625" style="0" customWidth="1"/>
    <col min="11" max="11" width="10.57421875" style="0" customWidth="1"/>
    <col min="12" max="12" width="11.421875" style="0" customWidth="1"/>
    <col min="16" max="16" width="12.421875" style="0" customWidth="1"/>
    <col min="17" max="17" width="13.7109375" style="85" hidden="1" customWidth="1"/>
    <col min="18" max="18" width="14.8515625" style="3" customWidth="1"/>
    <col min="19" max="19" width="13.0039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33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8" t="s">
        <v>57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56</v>
      </c>
      <c r="D3" s="27"/>
      <c r="E3" s="27"/>
      <c r="F3" s="27"/>
      <c r="G3" s="27" t="s">
        <v>55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3" customHeight="1">
      <c r="A4" s="30" t="s">
        <v>19</v>
      </c>
      <c r="B4" s="31"/>
      <c r="C4" s="26" t="s">
        <v>46</v>
      </c>
      <c r="D4" s="12" t="s">
        <v>15</v>
      </c>
      <c r="E4" s="12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10</v>
      </c>
      <c r="M4" s="12" t="s">
        <v>12</v>
      </c>
      <c r="N4" s="12" t="s">
        <v>13</v>
      </c>
      <c r="O4" s="12" t="s">
        <v>14</v>
      </c>
      <c r="P4" s="51" t="s">
        <v>17</v>
      </c>
      <c r="Q4" s="79"/>
      <c r="R4" s="51" t="s">
        <v>53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2">
        <f>SUM(D5:O5)</f>
        <v>0</v>
      </c>
      <c r="Q5" s="80">
        <f>P5-C5</f>
        <v>0</v>
      </c>
      <c r="R5" s="89">
        <f>IF(O5&gt;0,(Q5/C5),"")</f>
      </c>
      <c r="S5" s="98" t="s">
        <v>11</v>
      </c>
      <c r="T5" s="111"/>
    </row>
    <row r="6" spans="1:20" s="5" customFormat="1" ht="14.25" thickBot="1" thickTop="1">
      <c r="A6" s="33" t="s">
        <v>6</v>
      </c>
      <c r="B6" s="21" t="s">
        <v>8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3">
        <f>SUM(D6:O6)</f>
        <v>0</v>
      </c>
      <c r="Q6" s="80">
        <f>P6-C6</f>
        <v>0</v>
      </c>
      <c r="R6" s="89">
        <f>IF(O6&gt;0,(Q6/C6),"")</f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8">
        <f>IF(C5&gt;0,(C6/C5),"")</f>
      </c>
      <c r="D7" s="129">
        <f>IF(D5&gt;0,D6/D5,"")</f>
      </c>
      <c r="E7" s="129">
        <f aca="true" t="shared" si="0" ref="E7:O7">IF(E5&gt;0,E6/E5,"")</f>
      </c>
      <c r="F7" s="129">
        <f t="shared" si="0"/>
      </c>
      <c r="G7" s="129">
        <f t="shared" si="0"/>
      </c>
      <c r="H7" s="129">
        <f t="shared" si="0"/>
      </c>
      <c r="I7" s="129">
        <f t="shared" si="0"/>
      </c>
      <c r="J7" s="129">
        <f t="shared" si="0"/>
      </c>
      <c r="K7" s="129">
        <f t="shared" si="0"/>
      </c>
      <c r="L7" s="129">
        <f t="shared" si="0"/>
      </c>
      <c r="M7" s="129">
        <f t="shared" si="0"/>
      </c>
      <c r="N7" s="129">
        <f t="shared" si="0"/>
      </c>
      <c r="O7" s="129">
        <f t="shared" si="0"/>
      </c>
      <c r="P7" s="130" t="e">
        <f>AVERAGE(D7:O7)</f>
        <v>#DIV/0!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2">
        <f>SUM(D10:O10)</f>
        <v>0</v>
      </c>
      <c r="Q10" s="80">
        <f>P10-C10</f>
        <v>0</v>
      </c>
      <c r="R10" s="89">
        <f>IF(O10&gt;0,(Q10/C10),"")</f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3">
        <f>SUM(D11:O11)</f>
        <v>0</v>
      </c>
      <c r="Q11" s="80">
        <f>P11-C11</f>
        <v>0</v>
      </c>
      <c r="R11" s="89">
        <f>IF(O11&gt;0,(Q11/C11),"")</f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8">
        <f>IF(C10&gt;0,(C11/C10),"")</f>
      </c>
      <c r="D12" s="129">
        <f>IF(D10&gt;0,D11/D10,"")</f>
      </c>
      <c r="E12" s="129">
        <f aca="true" t="shared" si="1" ref="E12:O12">IF(E10&gt;0,E11/E10,"")</f>
      </c>
      <c r="F12" s="129">
        <f t="shared" si="1"/>
      </c>
      <c r="G12" s="129">
        <f t="shared" si="1"/>
      </c>
      <c r="H12" s="129">
        <f t="shared" si="1"/>
      </c>
      <c r="I12" s="129">
        <f t="shared" si="1"/>
      </c>
      <c r="J12" s="129">
        <f t="shared" si="1"/>
      </c>
      <c r="K12" s="129">
        <f t="shared" si="1"/>
      </c>
      <c r="L12" s="129">
        <f t="shared" si="1"/>
      </c>
      <c r="M12" s="129">
        <f t="shared" si="1"/>
      </c>
      <c r="N12" s="129">
        <f t="shared" si="1"/>
      </c>
      <c r="O12" s="129">
        <f t="shared" si="1"/>
      </c>
      <c r="P12" s="130" t="e">
        <f>AVERAGE(D12:O12)</f>
        <v>#DIV/0!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2">
        <f>SUM(D15:O15)</f>
        <v>0</v>
      </c>
      <c r="Q15" s="80">
        <f>P15-C15</f>
        <v>0</v>
      </c>
      <c r="R15" s="89">
        <f>IF(O15&gt;0,(Q15/C15),"")</f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116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3">
        <f>SUM(D16:O16)</f>
        <v>0</v>
      </c>
      <c r="Q16" s="80">
        <f>P16-C16</f>
        <v>0</v>
      </c>
      <c r="R16" s="89">
        <f>IF(O16&gt;0,(Q16/C16),"")</f>
      </c>
      <c r="S16" s="103" t="s">
        <v>6</v>
      </c>
      <c r="T16" s="112"/>
    </row>
    <row r="17" spans="1:20" ht="14.25" thickBot="1" thickTop="1">
      <c r="A17" s="34" t="s">
        <v>18</v>
      </c>
      <c r="B17" s="121" t="s">
        <v>8</v>
      </c>
      <c r="C17" s="135">
        <f>IF(C15&gt;0,(C16/C15),"")</f>
      </c>
      <c r="D17" s="136">
        <f>IF(D15&gt;0,D16/D15,"")</f>
      </c>
      <c r="E17" s="136">
        <f aca="true" t="shared" si="2" ref="E17:O17">IF(E15&gt;0,E16/E15,"")</f>
      </c>
      <c r="F17" s="136">
        <f t="shared" si="2"/>
      </c>
      <c r="G17" s="136">
        <f t="shared" si="2"/>
      </c>
      <c r="H17" s="136">
        <f t="shared" si="2"/>
      </c>
      <c r="I17" s="136">
        <f t="shared" si="2"/>
      </c>
      <c r="J17" s="136">
        <f t="shared" si="2"/>
      </c>
      <c r="K17" s="136">
        <f t="shared" si="2"/>
      </c>
      <c r="L17" s="136">
        <f t="shared" si="2"/>
      </c>
      <c r="M17" s="136">
        <f t="shared" si="2"/>
      </c>
      <c r="N17" s="136">
        <f t="shared" si="2"/>
      </c>
      <c r="O17" s="136">
        <f t="shared" si="2"/>
      </c>
      <c r="P17" s="130" t="e">
        <f>AVERAGE(D17:O17)</f>
        <v>#DIV/0!</v>
      </c>
      <c r="Q17" s="81"/>
      <c r="R17" s="93"/>
      <c r="S17" s="108" t="s">
        <v>18</v>
      </c>
      <c r="T17" s="112"/>
    </row>
    <row r="18" spans="1:20" ht="13.5" thickBot="1">
      <c r="A18" s="120"/>
      <c r="B18" s="11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119" t="s">
        <v>22</v>
      </c>
      <c r="B19" s="117" t="s">
        <v>8</v>
      </c>
      <c r="C19" s="49">
        <f>C6+C11+C16</f>
        <v>0</v>
      </c>
      <c r="D19" s="50">
        <f aca="true" t="shared" si="3" ref="D19:O19">D6+D11+D16</f>
        <v>0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50">
        <f t="shared" si="3"/>
        <v>0</v>
      </c>
      <c r="O19" s="50">
        <f t="shared" si="3"/>
        <v>0</v>
      </c>
      <c r="P19" s="55">
        <f>SUM(D19:O19)</f>
        <v>0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1" spans="5:16" ht="12.75"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ht="12.75">
      <c r="R22" s="74"/>
    </row>
  </sheetData>
  <sheetProtection sheet="1" objects="1" scenarios="1"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Cheryl Baxter</cp:lastModifiedBy>
  <cp:lastPrinted>2022-09-29T14:42:35Z</cp:lastPrinted>
  <dcterms:created xsi:type="dcterms:W3CDTF">2007-12-03T16:48:26Z</dcterms:created>
  <dcterms:modified xsi:type="dcterms:W3CDTF">2022-09-29T18:18:33Z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0x010100AE5D58299E194B4F8EC68E0EFB1D3D78</vt:lpwstr>
  </property>
</Properties>
</file>